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ormatos\"/>
    </mc:Choice>
  </mc:AlternateContent>
  <bookViews>
    <workbookView xWindow="0" yWindow="0" windowWidth="15360" windowHeight="7455" tabRatio="526" activeTab="1"/>
  </bookViews>
  <sheets>
    <sheet name="Plan del proyecto y Gantt" sheetId="1" r:id="rId1"/>
    <sheet name="Actividades" sheetId="5" r:id="rId2"/>
    <sheet name="Hoja1" sheetId="6" r:id="rId3"/>
  </sheets>
  <definedNames>
    <definedName name="_xlnm.Print_Area" localSheetId="1">Actividades!$A$1:$I$81</definedName>
    <definedName name="_xlnm.Print_Area" localSheetId="0">'Plan del proyecto y Gantt'!$A$1:$H$29</definedName>
    <definedName name="_xlnm.Print_Titles" localSheetId="1">Actividades!$1:$4</definedName>
  </definedNames>
  <calcPr calcId="152511" concurrentCalc="0"/>
</workbook>
</file>

<file path=xl/calcChain.xml><?xml version="1.0" encoding="utf-8"?>
<calcChain xmlns="http://schemas.openxmlformats.org/spreadsheetml/2006/main">
  <c r="B63" i="5" l="1"/>
  <c r="B64" i="5"/>
  <c r="B65" i="5"/>
  <c r="B66" i="5"/>
  <c r="B67" i="5"/>
  <c r="E3" i="1"/>
  <c r="D2" i="1"/>
  <c r="B2" i="1"/>
  <c r="F20" i="5"/>
  <c r="G48" i="5"/>
  <c r="F9" i="5"/>
  <c r="F10" i="5"/>
  <c r="F11" i="5"/>
  <c r="F12" i="5"/>
  <c r="F13" i="5"/>
  <c r="F8" i="5"/>
  <c r="F15" i="5"/>
  <c r="F16" i="5"/>
  <c r="F17" i="5"/>
  <c r="F18" i="5"/>
  <c r="F19" i="5"/>
  <c r="F14" i="5"/>
  <c r="F21" i="5"/>
  <c r="F22" i="5"/>
  <c r="F23" i="5"/>
  <c r="F24" i="5"/>
  <c r="F26" i="5"/>
  <c r="F27" i="5"/>
  <c r="F28" i="5"/>
  <c r="F29" i="5"/>
  <c r="F30" i="5"/>
  <c r="F31" i="5"/>
  <c r="F25" i="5"/>
  <c r="F34" i="5"/>
  <c r="F35" i="5"/>
  <c r="F36" i="5"/>
  <c r="F37" i="5"/>
  <c r="F38" i="5"/>
  <c r="F39" i="5"/>
  <c r="F40" i="5"/>
  <c r="F41" i="5"/>
  <c r="F32" i="5"/>
  <c r="F43" i="5"/>
  <c r="F44" i="5"/>
  <c r="F45" i="5"/>
  <c r="F46" i="5"/>
  <c r="F47" i="5"/>
  <c r="F42" i="5"/>
  <c r="F49" i="5"/>
  <c r="F50" i="5"/>
  <c r="F51" i="5"/>
  <c r="F52" i="5"/>
  <c r="F53" i="5"/>
  <c r="F54" i="5"/>
  <c r="F55" i="5"/>
  <c r="F56" i="5"/>
  <c r="F48" i="5"/>
  <c r="F57" i="5"/>
  <c r="G42" i="5"/>
  <c r="F33" i="5"/>
  <c r="B59" i="5"/>
  <c r="G32" i="5"/>
  <c r="G25" i="5"/>
  <c r="G14" i="5"/>
  <c r="G8" i="5"/>
  <c r="B75" i="5"/>
  <c r="B1" i="1"/>
</calcChain>
</file>

<file path=xl/sharedStrings.xml><?xml version="1.0" encoding="utf-8"?>
<sst xmlns="http://schemas.openxmlformats.org/spreadsheetml/2006/main" count="218" uniqueCount="145">
  <si>
    <t>Nombre del proyecto:</t>
  </si>
  <si>
    <t>Fecha del informe</t>
  </si>
  <si>
    <t>Estado del proyecto</t>
  </si>
  <si>
    <t>Ejecutado</t>
  </si>
  <si>
    <t>Estado</t>
  </si>
  <si>
    <t>En curso</t>
  </si>
  <si>
    <t xml:space="preserve">Asignado a </t>
  </si>
  <si>
    <t>Fecha de inicio</t>
  </si>
  <si>
    <t>Fecha final</t>
  </si>
  <si>
    <t>Días</t>
  </si>
  <si>
    <t>Porcentaje de tareas ejecutadas</t>
  </si>
  <si>
    <t>Presupuesto</t>
  </si>
  <si>
    <t>Planeado</t>
  </si>
  <si>
    <t>Asuntos pendientes</t>
  </si>
  <si>
    <t>ACTIVIDAD</t>
  </si>
  <si>
    <t>PROYECTO:</t>
  </si>
  <si>
    <t>FASE</t>
  </si>
  <si>
    <t>Total de Tareas Planificadas</t>
  </si>
  <si>
    <t>PENDIENTE</t>
  </si>
  <si>
    <t>SIN EMPEZAR</t>
  </si>
  <si>
    <t>Solicitado</t>
  </si>
  <si>
    <t>PROGRAMA ASOCIADO:</t>
  </si>
  <si>
    <t>Horas</t>
  </si>
  <si>
    <t>PERIODO DE INFORME:</t>
  </si>
  <si>
    <t>FECHA INICIO:</t>
  </si>
  <si>
    <t>FECHA FIN:</t>
  </si>
  <si>
    <t>1.- Agregue la cantidad de actividades y subactividades necesarias</t>
  </si>
  <si>
    <t>Observaciones</t>
  </si>
  <si>
    <t>2.- Si necesita agregue líneas intermedias</t>
  </si>
  <si>
    <t>CONCLUIDAS</t>
  </si>
  <si>
    <t>EN EJECUCIÓN</t>
  </si>
  <si>
    <t>TOTAL DE TAREAS</t>
  </si>
  <si>
    <t>3.- Los Estados para las tareas son: CONCLUIDA , PENDIENTE,EN EJECUCIÓN, SIN EMPEZAR</t>
  </si>
  <si>
    <t>Evaluar necesidades</t>
  </si>
  <si>
    <t>Evaluar Riesgos</t>
  </si>
  <si>
    <t>Diseño del Modelo del paradigma Cloud</t>
  </si>
  <si>
    <t>Implantar modelo Cloud Computing</t>
  </si>
  <si>
    <t>Analisis</t>
  </si>
  <si>
    <t>Diseño</t>
  </si>
  <si>
    <t>Implementación</t>
  </si>
  <si>
    <t>Entregables</t>
  </si>
  <si>
    <t>Determinar Requerimientos</t>
  </si>
  <si>
    <t>Causas Internas</t>
  </si>
  <si>
    <t>Causas Externas</t>
  </si>
  <si>
    <t>Cambios de Requerimientos, acciones, decisiones,imprevistos,enfermedad integrantes</t>
  </si>
  <si>
    <t>Asuntos Pendientes</t>
  </si>
  <si>
    <t xml:space="preserve">Acciones a tomar </t>
  </si>
  <si>
    <t>Planteamiento conceptos Generales</t>
  </si>
  <si>
    <t>Definición Temáticas del Proyecto</t>
  </si>
  <si>
    <t>Lectura definiciones Cloud</t>
  </si>
  <si>
    <t>Discusión del material recopilado</t>
  </si>
  <si>
    <t>Elaboración Informe de Necesidades</t>
  </si>
  <si>
    <t>Polícas Gubernamentales</t>
  </si>
  <si>
    <t>Politicas Universitarias</t>
  </si>
  <si>
    <t>Políticas Universitarias en GYE</t>
  </si>
  <si>
    <t>Elaboración Informe de Riesgos</t>
  </si>
  <si>
    <t>Elaboración de Informe para petición de personal técnico</t>
  </si>
  <si>
    <t>Revisión de equipos e infraestructura a solicitar</t>
  </si>
  <si>
    <t>Elaboración de un borrador del diseño del modelo del proyecto</t>
  </si>
  <si>
    <t>Revisión con Tesistas - vinculados al proyecto</t>
  </si>
  <si>
    <t>Revisión en Conjunto con Tesistas vinculados al proyecto</t>
  </si>
  <si>
    <t>Revisión de infraestructura para implementación del proyecto</t>
  </si>
  <si>
    <t>Configuración de Sistema Operativo</t>
  </si>
  <si>
    <t>Elaboración del Diseño del Modelo Cloud a implementarse</t>
  </si>
  <si>
    <t>Revisión técnica y acoplamiento del ordenador para puesta en marcha proyecto piloto</t>
  </si>
  <si>
    <t>Aprobación del Diseño del Modelo a Implementarse</t>
  </si>
  <si>
    <t>Configuración de paquetes para el levantamiento de la plataforma</t>
  </si>
  <si>
    <t>Configuración del Modelo de Almacenamiento</t>
  </si>
  <si>
    <t>Elaboración de Informe para petición de equipos e infraestructura</t>
  </si>
  <si>
    <t>Revisión del borrador del diseño Cloud</t>
  </si>
  <si>
    <t>Evaluación de  Plataformas tecnológicas para el modelado (Open Stack,OwnCloud)</t>
  </si>
  <si>
    <t>Pruebas de funcionamiento y factibilidad de la Plataforma</t>
  </si>
  <si>
    <t>Desarrollo de Manual Técnico</t>
  </si>
  <si>
    <t>Desarrollo de Manual Usuario</t>
  </si>
  <si>
    <t>Charlas y Presentaciones en Eventos Científicos</t>
  </si>
  <si>
    <t>Talleres de Inducción a usuarios (docentes,estudiantes,administrativos)</t>
  </si>
  <si>
    <t>Vinculación con la comunidad</t>
  </si>
  <si>
    <t>Distribución física y digital de Manuales</t>
  </si>
  <si>
    <t>Valoración de Impacto</t>
  </si>
  <si>
    <t>Elaboraciónn de encuesta dirigida a los usuarios</t>
  </si>
  <si>
    <t>Toma de encuestas</t>
  </si>
  <si>
    <t>Evaluación de Resultados</t>
  </si>
  <si>
    <t>Elaboración de Plan de Valoración de Impacto del proyecto-Vínculación con la Comunidad</t>
  </si>
  <si>
    <t>Elaboración de Plan de Valoración de Impacto del proyecto en la Institución</t>
  </si>
  <si>
    <t>Elaboración del Informe Final del Proyecto</t>
  </si>
  <si>
    <t>Devengado</t>
  </si>
  <si>
    <t>OBSERVACIONES:</t>
  </si>
  <si>
    <t>Observación</t>
  </si>
  <si>
    <t>Revisión de equipos e infraestrucutra adquirida y toma de decisiones</t>
  </si>
  <si>
    <t>Recepción de equipos e insumos solicitados</t>
  </si>
  <si>
    <t>Elaboración de Informe de Resultado del Impacto del Proyecto en la Institución</t>
  </si>
  <si>
    <t>Elaboración de Informe de Resultado del Impacto del Proyecto-Vínculación con la Comunidad</t>
  </si>
  <si>
    <t>Legalización de Manuales (Copyright, ISBN)</t>
  </si>
  <si>
    <t>Redacción y edición de Artículos Científicos</t>
  </si>
  <si>
    <t>Socialización/Difusión/Publicación de Resultados</t>
  </si>
  <si>
    <t>AL</t>
  </si>
  <si>
    <t>INVESTIGADOR PRINCIPAL</t>
  </si>
  <si>
    <t>NOMBRE:</t>
  </si>
  <si>
    <t>Nombre:</t>
  </si>
  <si>
    <t>RESPONSABLE DEL GRUPO DE INVESTIGACIÓN</t>
  </si>
  <si>
    <t>RESPONSABLE DEL GRUPO INVESTIGACION</t>
  </si>
  <si>
    <t>DESARROLLO DE ACTIVIDADES - CRONOGRAMA</t>
  </si>
  <si>
    <t>Planificado</t>
  </si>
  <si>
    <t>FASE1</t>
  </si>
  <si>
    <t>Actividad 1.1</t>
  </si>
  <si>
    <t>Actividad 1.2</t>
  </si>
  <si>
    <t>Actividad 1.3</t>
  </si>
  <si>
    <t>Actividad 1.4</t>
  </si>
  <si>
    <t>Actividad 1.5</t>
  </si>
  <si>
    <t>ACTIVIDAD 2</t>
  </si>
  <si>
    <t>ACTIVIDAD 1</t>
  </si>
  <si>
    <t xml:space="preserve">  Actividad 2.1</t>
  </si>
  <si>
    <t xml:space="preserve">  Actividad 2.2</t>
  </si>
  <si>
    <t xml:space="preserve">  Actividad 2.3</t>
  </si>
  <si>
    <t xml:space="preserve">  Actividad 2.4</t>
  </si>
  <si>
    <t xml:space="preserve">  Actividad 2.5</t>
  </si>
  <si>
    <t xml:space="preserve">  Actividad 2.6</t>
  </si>
  <si>
    <t xml:space="preserve">  Actividad 2.7</t>
  </si>
  <si>
    <t xml:space="preserve">  Actividad 2.8</t>
  </si>
  <si>
    <t xml:space="preserve">  Actividad 2.9</t>
  </si>
  <si>
    <t xml:space="preserve">  Actividad 2.10</t>
  </si>
  <si>
    <t>FASE 2</t>
  </si>
  <si>
    <t>ACTIVIDAD 3</t>
  </si>
  <si>
    <t xml:space="preserve">  Actividad 3.1</t>
  </si>
  <si>
    <t xml:space="preserve">  Actividad 3.2</t>
  </si>
  <si>
    <t xml:space="preserve">  Actividad 3.3</t>
  </si>
  <si>
    <t xml:space="preserve">  Actividad 3.4</t>
  </si>
  <si>
    <t xml:space="preserve">  Actividad 3.5</t>
  </si>
  <si>
    <t xml:space="preserve">  Actividad 3.6</t>
  </si>
  <si>
    <t>ACTIVIDAD 4</t>
  </si>
  <si>
    <t>FASE 3</t>
  </si>
  <si>
    <t xml:space="preserve">  Actividad 4.1</t>
  </si>
  <si>
    <t xml:space="preserve">  Actividad 4.2</t>
  </si>
  <si>
    <t xml:space="preserve">  Actividad 4.3</t>
  </si>
  <si>
    <t xml:space="preserve">  Actividad 4.4</t>
  </si>
  <si>
    <t xml:space="preserve">  Actividad 4.5</t>
  </si>
  <si>
    <t xml:space="preserve">  Actividad 4.6</t>
  </si>
  <si>
    <t xml:space="preserve">  Actividad 4.7</t>
  </si>
  <si>
    <t xml:space="preserve">  Actividad 4.8</t>
  </si>
  <si>
    <t xml:space="preserve">  Actividad 4.9</t>
  </si>
  <si>
    <t>SOCIALIZACIÓN Y PUBLICACIÓN DE RESULTADOS</t>
  </si>
  <si>
    <t>VALORACIÓN DE IMPACTO</t>
  </si>
  <si>
    <t>Total Días</t>
  </si>
  <si>
    <t>NOMBRE DEL PROYECTO</t>
  </si>
  <si>
    <t>NOMBRE DEL PROGRAMA AL QUE PERTENECE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</si>
</sst>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sz val="16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319B96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theme="1"/>
      <name val="Calibri"/>
      <family val="2"/>
      <charset val="134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2" xfId="0" applyBorder="1"/>
    <xf numFmtId="0" fontId="0" fillId="2" borderId="0" xfId="0" applyFill="1"/>
    <xf numFmtId="0" fontId="0" fillId="2" borderId="0" xfId="0" applyFill="1" applyBorder="1"/>
    <xf numFmtId="10" fontId="0" fillId="0" borderId="0" xfId="0" applyNumberFormat="1"/>
    <xf numFmtId="0" fontId="0" fillId="0" borderId="0" xfId="0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0" fontId="0" fillId="0" borderId="2" xfId="0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10" fontId="0" fillId="2" borderId="0" xfId="0" applyNumberFormat="1" applyFont="1" applyFill="1" applyBorder="1"/>
    <xf numFmtId="0" fontId="0" fillId="4" borderId="4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wrapText="1"/>
    </xf>
    <xf numFmtId="1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wrapText="1"/>
    </xf>
    <xf numFmtId="0" fontId="12" fillId="5" borderId="2" xfId="0" applyFont="1" applyFill="1" applyBorder="1" applyAlignment="1">
      <alignment wrapText="1"/>
    </xf>
    <xf numFmtId="4" fontId="0" fillId="0" borderId="2" xfId="0" applyNumberFormat="1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 vertical="center" indent="2"/>
    </xf>
    <xf numFmtId="0" fontId="1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3" fillId="0" borderId="2" xfId="0" applyFont="1" applyBorder="1" applyAlignment="1">
      <alignment horizontal="left" vertical="center" indent="2"/>
    </xf>
    <xf numFmtId="0" fontId="13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indent="2"/>
    </xf>
    <xf numFmtId="0" fontId="9" fillId="0" borderId="2" xfId="0" applyFont="1" applyBorder="1" applyAlignment="1">
      <alignment horizontal="left"/>
    </xf>
    <xf numFmtId="164" fontId="16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17" fillId="0" borderId="0" xfId="0" applyFont="1" applyFill="1"/>
    <xf numFmtId="0" fontId="0" fillId="0" borderId="2" xfId="0" applyFill="1" applyBorder="1"/>
    <xf numFmtId="0" fontId="18" fillId="0" borderId="0" xfId="0" applyFont="1" applyFill="1"/>
    <xf numFmtId="0" fontId="18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Fill="1" applyBorder="1" applyAlignment="1">
      <alignment horizontal="left" vertical="center" wrapText="1" indent="3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1" fontId="0" fillId="0" borderId="2" xfId="0" applyNumberFormat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/>
    <xf numFmtId="15" fontId="9" fillId="0" borderId="0" xfId="0" applyNumberFormat="1" applyFont="1"/>
    <xf numFmtId="0" fontId="9" fillId="0" borderId="0" xfId="0" applyFont="1" applyAlignment="1">
      <alignment horizontal="left" wrapText="1"/>
    </xf>
    <xf numFmtId="0" fontId="0" fillId="2" borderId="0" xfId="0" applyFont="1" applyFill="1" applyBorder="1"/>
    <xf numFmtId="0" fontId="0" fillId="2" borderId="0" xfId="0" applyFont="1" applyFill="1"/>
    <xf numFmtId="0" fontId="9" fillId="2" borderId="0" xfId="0" applyFont="1" applyFill="1" applyBorder="1"/>
    <xf numFmtId="0" fontId="0" fillId="0" borderId="0" xfId="0" applyFont="1"/>
    <xf numFmtId="1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9" fontId="9" fillId="2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2" borderId="9" xfId="0" applyFill="1" applyBorder="1"/>
    <xf numFmtId="0" fontId="0" fillId="0" borderId="11" xfId="0" applyBorder="1"/>
    <xf numFmtId="0" fontId="0" fillId="0" borderId="9" xfId="0" applyBorder="1"/>
    <xf numFmtId="4" fontId="0" fillId="0" borderId="0" xfId="0" applyNumberFormat="1" applyBorder="1"/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/>
    </xf>
    <xf numFmtId="0" fontId="0" fillId="7" borderId="2" xfId="0" applyFill="1" applyBorder="1"/>
    <xf numFmtId="164" fontId="9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9" fillId="7" borderId="2" xfId="0" applyFont="1" applyFill="1" applyBorder="1" applyAlignment="1">
      <alignment horizontal="left" wrapText="1"/>
    </xf>
    <xf numFmtId="164" fontId="16" fillId="7" borderId="2" xfId="0" applyNumberFormat="1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left" vertical="center" wrapText="1"/>
    </xf>
    <xf numFmtId="1" fontId="9" fillId="7" borderId="2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7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/>
    </xf>
    <xf numFmtId="0" fontId="24" fillId="7" borderId="2" xfId="0" applyFont="1" applyFill="1" applyBorder="1" applyAlignment="1">
      <alignment wrapText="1"/>
    </xf>
    <xf numFmtId="0" fontId="19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7" borderId="5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Estado</a:t>
            </a:r>
            <a:r>
              <a:rPr lang="en-US" baseline="0"/>
              <a:t> general de las tareas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Actividades!$A$63:$A$66</c:f>
              <c:strCache>
                <c:ptCount val="4"/>
                <c:pt idx="0">
                  <c:v>CONCLUIDAS</c:v>
                </c:pt>
                <c:pt idx="1">
                  <c:v>EN EJECUCIÓN</c:v>
                </c:pt>
                <c:pt idx="2">
                  <c:v>PENDIENTE</c:v>
                </c:pt>
                <c:pt idx="3">
                  <c:v>SIN EMPEZAR</c:v>
                </c:pt>
              </c:strCache>
            </c:strRef>
          </c:cat>
          <c:val>
            <c:numRef>
              <c:f>Actividades!$B$63:$B$66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28858846688282"/>
          <c:y val="0.41531509662563681"/>
          <c:w val="0.25184450748803461"/>
          <c:h val="0.32514800327928151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Presupuesto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cat>
            <c:strRef>
              <c:f>Actividades!$A$70:$A$72</c:f>
              <c:strCache>
                <c:ptCount val="3"/>
                <c:pt idx="0">
                  <c:v>Planeado</c:v>
                </c:pt>
                <c:pt idx="1">
                  <c:v>Solicitado</c:v>
                </c:pt>
                <c:pt idx="2">
                  <c:v>Devengado</c:v>
                </c:pt>
              </c:strCache>
            </c:strRef>
          </c:cat>
          <c:val>
            <c:numRef>
              <c:f>Actividades!$B$70:$B$72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38464"/>
        <c:axId val="163638848"/>
      </c:barChart>
      <c:catAx>
        <c:axId val="163638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3638848"/>
        <c:crossesAt val="0"/>
        <c:auto val="1"/>
        <c:lblAlgn val="ctr"/>
        <c:lblOffset val="100"/>
        <c:noMultiLvlLbl val="0"/>
      </c:catAx>
      <c:valAx>
        <c:axId val="163638848"/>
        <c:scaling>
          <c:orientation val="minMax"/>
          <c:max val="90000"/>
          <c:min val="20000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70" baseline="0"/>
            </a:pPr>
            <a:endParaRPr lang="es-EC"/>
          </a:p>
        </c:txPr>
        <c:crossAx val="163638464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Asuntos</a:t>
            </a:r>
            <a:r>
              <a:rPr lang="en-US" baseline="0"/>
              <a:t> pendientes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Actividades!$A$76:$A$77</c:f>
              <c:strCache>
                <c:ptCount val="2"/>
                <c:pt idx="0">
                  <c:v>Causas Internas</c:v>
                </c:pt>
                <c:pt idx="1">
                  <c:v>Causas Externas</c:v>
                </c:pt>
              </c:strCache>
            </c:strRef>
          </c:cat>
          <c:val>
            <c:numRef>
              <c:f>Actividades!$B$76:$B$77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88792"/>
        <c:axId val="163697368"/>
      </c:barChart>
      <c:catAx>
        <c:axId val="163688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697368"/>
        <c:crosses val="autoZero"/>
        <c:auto val="1"/>
        <c:lblAlgn val="ctr"/>
        <c:lblOffset val="100"/>
        <c:noMultiLvlLbl val="0"/>
      </c:catAx>
      <c:valAx>
        <c:axId val="163697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688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169546</xdr:rowOff>
    </xdr:from>
    <xdr:to>
      <xdr:col>2</xdr:col>
      <xdr:colOff>723900</xdr:colOff>
      <xdr:row>14</xdr:row>
      <xdr:rowOff>180976</xdr:rowOff>
    </xdr:to>
    <xdr:graphicFrame macro="">
      <xdr:nvGraphicFramePr>
        <xdr:cNvPr id="103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293370</xdr:colOff>
      <xdr:row>3</xdr:row>
      <xdr:rowOff>190500</xdr:rowOff>
    </xdr:from>
    <xdr:to>
      <xdr:col>6</xdr:col>
      <xdr:colOff>1076325</xdr:colOff>
      <xdr:row>14</xdr:row>
      <xdr:rowOff>182880</xdr:rowOff>
    </xdr:to>
    <xdr:graphicFrame macro="">
      <xdr:nvGraphicFramePr>
        <xdr:cNvPr id="103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784860</xdr:colOff>
      <xdr:row>15</xdr:row>
      <xdr:rowOff>106680</xdr:rowOff>
    </xdr:from>
    <xdr:to>
      <xdr:col>4</xdr:col>
      <xdr:colOff>695325</xdr:colOff>
      <xdr:row>28</xdr:row>
      <xdr:rowOff>38100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zoomScale="98" zoomScaleNormal="98" workbookViewId="0">
      <selection activeCell="C3" sqref="C3"/>
    </sheetView>
  </sheetViews>
  <sheetFormatPr baseColWidth="10" defaultColWidth="11" defaultRowHeight="15.75"/>
  <cols>
    <col min="1" max="1" width="29.25" customWidth="1"/>
    <col min="2" max="2" width="18.75" customWidth="1"/>
    <col min="3" max="8" width="14.25" customWidth="1"/>
    <col min="9" max="14" width="15.75" customWidth="1"/>
  </cols>
  <sheetData>
    <row r="1" spans="1:30" ht="28.9" customHeight="1">
      <c r="A1" s="77" t="s">
        <v>0</v>
      </c>
      <c r="B1" s="114" t="str">
        <f>Actividades!B1</f>
        <v>NOMBRE DEL PROYECTO</v>
      </c>
      <c r="C1" s="114"/>
      <c r="D1" s="114"/>
      <c r="E1" s="114"/>
      <c r="F1" s="114"/>
      <c r="G1" s="114"/>
      <c r="H1" s="1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6.149999999999999" customHeight="1">
      <c r="A2" s="78" t="s">
        <v>1</v>
      </c>
      <c r="B2" s="79" t="str">
        <f>IF(Actividades!C4=0," ",Actividades!C4)</f>
        <v xml:space="preserve"> </v>
      </c>
      <c r="C2" s="80" t="s">
        <v>95</v>
      </c>
      <c r="D2" s="79" t="str">
        <f>IF(Actividades!E4=0, " ",Actividades!E4)</f>
        <v xml:space="preserve"> </v>
      </c>
      <c r="E2" s="76"/>
      <c r="F2" s="76"/>
      <c r="G2" s="76"/>
      <c r="H2" s="1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1" customHeight="1">
      <c r="A3" s="76" t="s">
        <v>2</v>
      </c>
      <c r="B3" s="81" t="s">
        <v>5</v>
      </c>
      <c r="C3" s="75"/>
      <c r="D3" s="75" t="s">
        <v>3</v>
      </c>
      <c r="E3" s="82">
        <f>Actividades!B63/Actividades!B67</f>
        <v>0</v>
      </c>
      <c r="F3" s="76"/>
      <c r="G3" s="76"/>
      <c r="H3" s="1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7.25" customHeight="1">
      <c r="C4" s="75"/>
      <c r="D4" s="14"/>
      <c r="E4" s="75"/>
      <c r="F4" s="75"/>
      <c r="G4" s="75"/>
      <c r="H4" s="7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2.15" customHeight="1">
      <c r="A5" s="10"/>
      <c r="B5" s="10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8.9" customHeight="1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8"/>
      <c r="B9" s="9"/>
      <c r="C9" s="9"/>
      <c r="D9" s="9"/>
      <c r="E9" s="9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7"/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7"/>
      <c r="B11" s="3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7"/>
      <c r="B12" s="3"/>
      <c r="C12" s="3"/>
      <c r="D12" s="3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7"/>
      <c r="B13" s="3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7"/>
      <c r="B14" s="3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7"/>
      <c r="B15" s="3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6"/>
      <c r="B16" s="3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6"/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6"/>
      <c r="B18" s="3"/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>
      <c r="A19" s="6"/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6"/>
      <c r="B20" s="3"/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2"/>
      <c r="B22" s="2"/>
      <c r="C22" s="2"/>
      <c r="D22" s="2"/>
      <c r="E22" s="2"/>
      <c r="F22" s="87"/>
      <c r="G22" s="87"/>
      <c r="H22" s="8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2"/>
      <c r="C23" s="2"/>
      <c r="D23" s="2"/>
      <c r="E23" s="2"/>
      <c r="F23" s="2" t="s">
        <v>96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>
      <c r="A24" s="2"/>
      <c r="B24" s="2"/>
      <c r="C24" s="2"/>
      <c r="D24" s="2"/>
      <c r="E24" s="2"/>
      <c r="F24" s="2" t="s">
        <v>97</v>
      </c>
      <c r="G24" s="1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2"/>
      <c r="C25" s="2"/>
      <c r="D25" s="2"/>
      <c r="E25" s="2"/>
      <c r="F25" s="2"/>
      <c r="G25" s="1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2"/>
      <c r="C26" s="2"/>
      <c r="D26" s="2"/>
      <c r="E26" s="2"/>
      <c r="F26" s="2"/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2"/>
      <c r="C27" s="2"/>
      <c r="D27" s="2"/>
      <c r="E27" s="2"/>
      <c r="F27" s="87"/>
      <c r="G27" s="89"/>
      <c r="H27" s="8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>
      <c r="A28" s="2"/>
      <c r="B28" s="2"/>
      <c r="C28" s="2"/>
      <c r="D28" s="2"/>
      <c r="E28" s="2"/>
      <c r="F28" s="2" t="s">
        <v>100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>
      <c r="A29" s="2"/>
      <c r="B29" s="2"/>
      <c r="C29" s="2"/>
      <c r="D29" s="2"/>
      <c r="E29" s="2"/>
      <c r="F29" s="2" t="s">
        <v>97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</sheetData>
  <mergeCells count="2">
    <mergeCell ref="H2:H3"/>
    <mergeCell ref="B1:H1"/>
  </mergeCells>
  <pageMargins left="0.74803149606299213" right="0.74803149606299213" top="1.0629921259842521" bottom="0.98425196850393704" header="0.51181102362204722" footer="0.51181102362204722"/>
  <pageSetup paperSize="9" scale="90" orientation="landscape" horizontalDpi="1200" verticalDpi="1200" r:id="rId1"/>
  <headerFooter>
    <oddHeader>&amp;L              &amp;G&amp;CUNIVERSIDAD AGRARIA DEL ECUADOR
INSTITUTO DE INVESTIGACIÓN 
FORMATO F
SEGUIMIENTO Y CONTROL PROYECTOS DE INVESTIGACIÓN&amp;RFRM_CTRL_PRY_06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zoomScale="112" zoomScaleNormal="112" workbookViewId="0">
      <selection activeCell="B11" sqref="B11"/>
    </sheetView>
  </sheetViews>
  <sheetFormatPr baseColWidth="10" defaultColWidth="11" defaultRowHeight="15.75"/>
  <cols>
    <col min="1" max="1" width="14.375" style="18" customWidth="1"/>
    <col min="2" max="2" width="34.375" customWidth="1"/>
    <col min="3" max="3" width="15.125" customWidth="1"/>
    <col min="4" max="4" width="9.5" customWidth="1"/>
    <col min="5" max="5" width="9.75" customWidth="1"/>
    <col min="6" max="6" width="7.875" customWidth="1"/>
    <col min="7" max="7" width="6.125" customWidth="1"/>
    <col min="8" max="8" width="14.125" customWidth="1"/>
    <col min="9" max="9" width="19.125" customWidth="1"/>
  </cols>
  <sheetData>
    <row r="1" spans="1:11" ht="30.6" customHeight="1">
      <c r="A1" s="27" t="s">
        <v>15</v>
      </c>
      <c r="B1" s="141" t="s">
        <v>143</v>
      </c>
      <c r="C1" s="141"/>
      <c r="D1" s="141"/>
      <c r="E1" s="141"/>
      <c r="F1" s="141"/>
      <c r="G1" s="141"/>
      <c r="H1" s="141"/>
      <c r="I1" s="141"/>
      <c r="K1" t="s">
        <v>27</v>
      </c>
    </row>
    <row r="2" spans="1:11" ht="31.5">
      <c r="A2" s="21" t="s">
        <v>21</v>
      </c>
      <c r="B2" s="145" t="s">
        <v>144</v>
      </c>
      <c r="C2" s="145"/>
      <c r="D2" s="145"/>
      <c r="E2" s="145"/>
      <c r="F2" s="145"/>
      <c r="G2" s="145"/>
      <c r="H2" s="145"/>
      <c r="I2" s="145"/>
      <c r="K2" t="s">
        <v>26</v>
      </c>
    </row>
    <row r="3" spans="1:11">
      <c r="A3" s="21"/>
      <c r="K3" t="s">
        <v>28</v>
      </c>
    </row>
    <row r="4" spans="1:11" ht="31.5">
      <c r="A4" s="74" t="s">
        <v>23</v>
      </c>
      <c r="B4" s="28" t="s">
        <v>24</v>
      </c>
      <c r="C4" s="71"/>
      <c r="D4" s="72" t="s">
        <v>25</v>
      </c>
      <c r="E4" s="73"/>
      <c r="K4" t="s">
        <v>32</v>
      </c>
    </row>
    <row r="6" spans="1:11" ht="22.15" customHeight="1">
      <c r="A6" s="140" t="s">
        <v>101</v>
      </c>
      <c r="B6" s="140"/>
      <c r="C6" s="140"/>
      <c r="D6" s="140"/>
      <c r="E6" s="140"/>
      <c r="F6" s="140"/>
      <c r="G6" s="140"/>
      <c r="H6" s="140"/>
      <c r="I6" s="140"/>
    </row>
    <row r="7" spans="1:11" s="18" customFormat="1" ht="42" customHeight="1">
      <c r="A7" s="33" t="s">
        <v>16</v>
      </c>
      <c r="B7" s="34" t="s">
        <v>14</v>
      </c>
      <c r="C7" s="34" t="s">
        <v>6</v>
      </c>
      <c r="D7" s="34" t="s">
        <v>7</v>
      </c>
      <c r="E7" s="34" t="s">
        <v>8</v>
      </c>
      <c r="F7" s="34" t="s">
        <v>9</v>
      </c>
      <c r="G7" s="34" t="s">
        <v>22</v>
      </c>
      <c r="H7" s="35" t="s">
        <v>40</v>
      </c>
      <c r="I7" s="36" t="s">
        <v>4</v>
      </c>
    </row>
    <row r="8" spans="1:11" ht="27.75" customHeight="1">
      <c r="A8" s="95" t="s">
        <v>103</v>
      </c>
      <c r="B8" s="96" t="s">
        <v>110</v>
      </c>
      <c r="C8" s="97"/>
      <c r="D8" s="98"/>
      <c r="E8" s="98"/>
      <c r="F8" s="99">
        <f>SUM(F9:F13)</f>
        <v>0</v>
      </c>
      <c r="G8" s="99">
        <f>SUM(G9:G13)</f>
        <v>0</v>
      </c>
      <c r="H8" s="139"/>
      <c r="I8" s="13"/>
    </row>
    <row r="9" spans="1:11" ht="14.25" customHeight="1">
      <c r="A9" s="22"/>
      <c r="B9" s="40" t="s">
        <v>104</v>
      </c>
      <c r="C9" s="41"/>
      <c r="D9" s="42"/>
      <c r="E9" s="42"/>
      <c r="F9" s="43">
        <f t="shared" ref="F9:F47" si="0">NETWORKDAYS(D9,E9)</f>
        <v>0</v>
      </c>
      <c r="G9" s="44"/>
      <c r="H9" s="139"/>
      <c r="I9" s="13" t="s">
        <v>19</v>
      </c>
    </row>
    <row r="10" spans="1:11" ht="17.25" customHeight="1">
      <c r="A10" s="22"/>
      <c r="B10" s="40" t="s">
        <v>105</v>
      </c>
      <c r="C10" s="41"/>
      <c r="D10" s="42"/>
      <c r="E10" s="42"/>
      <c r="F10" s="43">
        <f t="shared" si="0"/>
        <v>0</v>
      </c>
      <c r="G10" s="44"/>
      <c r="H10" s="139"/>
      <c r="I10" s="13" t="s">
        <v>19</v>
      </c>
    </row>
    <row r="11" spans="1:11" ht="18" customHeight="1">
      <c r="A11" s="22"/>
      <c r="B11" s="40" t="s">
        <v>106</v>
      </c>
      <c r="C11" s="41"/>
      <c r="D11" s="42"/>
      <c r="E11" s="42"/>
      <c r="F11" s="43">
        <f t="shared" si="0"/>
        <v>0</v>
      </c>
      <c r="G11" s="44"/>
      <c r="H11" s="139"/>
      <c r="I11" s="13" t="s">
        <v>19</v>
      </c>
    </row>
    <row r="12" spans="1:11" ht="17.25" customHeight="1">
      <c r="A12" s="22"/>
      <c r="B12" s="40" t="s">
        <v>107</v>
      </c>
      <c r="C12" s="41"/>
      <c r="D12" s="47"/>
      <c r="E12" s="47"/>
      <c r="F12" s="43">
        <f t="shared" si="0"/>
        <v>0</v>
      </c>
      <c r="G12" s="48"/>
      <c r="H12" s="139"/>
      <c r="I12" s="13" t="s">
        <v>19</v>
      </c>
    </row>
    <row r="13" spans="1:11" ht="18.75" customHeight="1">
      <c r="A13" s="22"/>
      <c r="B13" s="40" t="s">
        <v>108</v>
      </c>
      <c r="C13" s="41"/>
      <c r="D13" s="47"/>
      <c r="E13" s="47"/>
      <c r="F13" s="43">
        <f t="shared" si="0"/>
        <v>0</v>
      </c>
      <c r="G13" s="48"/>
      <c r="H13" s="139"/>
      <c r="I13" s="13" t="s">
        <v>19</v>
      </c>
    </row>
    <row r="14" spans="1:11" ht="15.75" customHeight="1">
      <c r="A14" s="22"/>
      <c r="B14" s="100" t="s">
        <v>109</v>
      </c>
      <c r="C14" s="101"/>
      <c r="D14" s="98"/>
      <c r="E14" s="98"/>
      <c r="F14" s="99">
        <f>SUM(F15:F19)</f>
        <v>0</v>
      </c>
      <c r="G14" s="99">
        <f>SUM(G15:G19)</f>
        <v>0</v>
      </c>
      <c r="H14" s="142"/>
      <c r="I14" s="13"/>
    </row>
    <row r="15" spans="1:11">
      <c r="A15" s="22"/>
      <c r="B15" s="93" t="s">
        <v>111</v>
      </c>
      <c r="C15" s="41"/>
      <c r="D15" s="47"/>
      <c r="E15" s="47"/>
      <c r="F15" s="12">
        <f t="shared" si="0"/>
        <v>0</v>
      </c>
      <c r="G15" s="12"/>
      <c r="H15" s="143"/>
      <c r="I15" s="13" t="s">
        <v>19</v>
      </c>
    </row>
    <row r="16" spans="1:11">
      <c r="A16" s="22"/>
      <c r="B16" s="93" t="s">
        <v>112</v>
      </c>
      <c r="C16" s="41"/>
      <c r="D16" s="47"/>
      <c r="E16" s="47"/>
      <c r="F16" s="12">
        <f t="shared" si="0"/>
        <v>0</v>
      </c>
      <c r="G16" s="12"/>
      <c r="H16" s="143"/>
      <c r="I16" s="13" t="s">
        <v>19</v>
      </c>
    </row>
    <row r="17" spans="1:9">
      <c r="A17" s="22"/>
      <c r="B17" s="93" t="s">
        <v>113</v>
      </c>
      <c r="C17" s="41"/>
      <c r="D17" s="47"/>
      <c r="E17" s="47"/>
      <c r="F17" s="12">
        <f t="shared" si="0"/>
        <v>0</v>
      </c>
      <c r="G17" s="12"/>
      <c r="H17" s="143"/>
      <c r="I17" s="13" t="s">
        <v>19</v>
      </c>
    </row>
    <row r="18" spans="1:9">
      <c r="A18" s="22"/>
      <c r="B18" s="93" t="s">
        <v>114</v>
      </c>
      <c r="C18" s="41"/>
      <c r="D18" s="47"/>
      <c r="E18" s="47"/>
      <c r="F18" s="12">
        <f t="shared" si="0"/>
        <v>0</v>
      </c>
      <c r="G18" s="12"/>
      <c r="H18" s="143"/>
      <c r="I18" s="13" t="s">
        <v>19</v>
      </c>
    </row>
    <row r="19" spans="1:9">
      <c r="A19" s="22"/>
      <c r="B19" s="93" t="s">
        <v>115</v>
      </c>
      <c r="C19" s="41"/>
      <c r="D19" s="47"/>
      <c r="E19" s="47"/>
      <c r="F19" s="12">
        <f t="shared" si="0"/>
        <v>0</v>
      </c>
      <c r="G19" s="12"/>
      <c r="H19" s="143"/>
      <c r="I19" s="13" t="s">
        <v>19</v>
      </c>
    </row>
    <row r="20" spans="1:9">
      <c r="A20" s="22"/>
      <c r="B20" s="93" t="s">
        <v>116</v>
      </c>
      <c r="C20" s="12"/>
      <c r="D20" s="50"/>
      <c r="E20" s="50"/>
      <c r="F20" s="92">
        <f t="shared" ref="F20" si="1">NETWORKDAYS(D20,E20)</f>
        <v>0</v>
      </c>
      <c r="G20" s="92"/>
      <c r="H20" s="143"/>
      <c r="I20" s="13" t="s">
        <v>19</v>
      </c>
    </row>
    <row r="21" spans="1:9" ht="15.75" customHeight="1">
      <c r="A21" s="22"/>
      <c r="B21" s="93" t="s">
        <v>117</v>
      </c>
      <c r="C21" s="41"/>
      <c r="D21" s="47"/>
      <c r="E21" s="47"/>
      <c r="F21" s="12">
        <f t="shared" si="0"/>
        <v>0</v>
      </c>
      <c r="G21" s="12"/>
      <c r="H21" s="143"/>
      <c r="I21" s="13" t="s">
        <v>19</v>
      </c>
    </row>
    <row r="22" spans="1:9">
      <c r="A22" s="22"/>
      <c r="B22" s="93" t="s">
        <v>118</v>
      </c>
      <c r="C22" s="41"/>
      <c r="D22" s="47"/>
      <c r="E22" s="47"/>
      <c r="F22" s="12">
        <f t="shared" si="0"/>
        <v>0</v>
      </c>
      <c r="G22" s="12"/>
      <c r="H22" s="143"/>
      <c r="I22" s="13" t="s">
        <v>19</v>
      </c>
    </row>
    <row r="23" spans="1:9" ht="21" customHeight="1">
      <c r="A23" s="22"/>
      <c r="B23" s="93" t="s">
        <v>119</v>
      </c>
      <c r="C23" s="41"/>
      <c r="D23" s="47"/>
      <c r="E23" s="47"/>
      <c r="F23" s="12">
        <f t="shared" si="0"/>
        <v>0</v>
      </c>
      <c r="G23" s="12"/>
      <c r="H23" s="143"/>
      <c r="I23" s="13" t="s">
        <v>19</v>
      </c>
    </row>
    <row r="24" spans="1:9" ht="24.75" customHeight="1">
      <c r="A24" s="22"/>
      <c r="B24" s="93" t="s">
        <v>120</v>
      </c>
      <c r="C24" s="41"/>
      <c r="D24" s="47"/>
      <c r="E24" s="47"/>
      <c r="F24" s="12">
        <f t="shared" si="0"/>
        <v>0</v>
      </c>
      <c r="G24" s="12"/>
      <c r="H24" s="144"/>
      <c r="I24" s="13" t="s">
        <v>19</v>
      </c>
    </row>
    <row r="25" spans="1:9" ht="31.5" customHeight="1">
      <c r="A25" s="95" t="s">
        <v>121</v>
      </c>
      <c r="B25" s="102" t="s">
        <v>122</v>
      </c>
      <c r="C25" s="101"/>
      <c r="D25" s="103"/>
      <c r="E25" s="103"/>
      <c r="F25" s="104">
        <f>SUM(F26:F31)</f>
        <v>0</v>
      </c>
      <c r="G25" s="104">
        <f>SUM(G26:G31)</f>
        <v>0</v>
      </c>
      <c r="H25" s="139"/>
      <c r="I25" s="13" t="s">
        <v>19</v>
      </c>
    </row>
    <row r="26" spans="1:9" ht="20.25" customHeight="1">
      <c r="A26" s="22"/>
      <c r="B26" s="93" t="s">
        <v>123</v>
      </c>
      <c r="C26" s="41"/>
      <c r="D26" s="47"/>
      <c r="E26" s="47"/>
      <c r="F26" s="12">
        <f t="shared" si="0"/>
        <v>0</v>
      </c>
      <c r="G26" s="12"/>
      <c r="H26" s="139"/>
      <c r="I26" s="13" t="s">
        <v>19</v>
      </c>
    </row>
    <row r="27" spans="1:9">
      <c r="A27" s="22"/>
      <c r="B27" s="93" t="s">
        <v>124</v>
      </c>
      <c r="C27" s="41"/>
      <c r="D27" s="47"/>
      <c r="E27" s="47"/>
      <c r="F27" s="12">
        <f t="shared" si="0"/>
        <v>0</v>
      </c>
      <c r="G27" s="12"/>
      <c r="H27" s="139"/>
      <c r="I27" s="13" t="s">
        <v>19</v>
      </c>
    </row>
    <row r="28" spans="1:9">
      <c r="A28" s="22"/>
      <c r="B28" s="93" t="s">
        <v>125</v>
      </c>
      <c r="C28" s="41"/>
      <c r="D28" s="47"/>
      <c r="E28" s="47"/>
      <c r="F28" s="12">
        <f t="shared" si="0"/>
        <v>0</v>
      </c>
      <c r="G28" s="12"/>
      <c r="H28" s="139"/>
      <c r="I28" s="13" t="s">
        <v>19</v>
      </c>
    </row>
    <row r="29" spans="1:9">
      <c r="A29" s="22"/>
      <c r="B29" s="93" t="s">
        <v>126</v>
      </c>
      <c r="C29" s="41"/>
      <c r="D29" s="47"/>
      <c r="E29" s="47"/>
      <c r="F29" s="12">
        <f t="shared" si="0"/>
        <v>0</v>
      </c>
      <c r="G29" s="12"/>
      <c r="H29" s="139"/>
      <c r="I29" s="13" t="s">
        <v>19</v>
      </c>
    </row>
    <row r="30" spans="1:9">
      <c r="A30" s="22"/>
      <c r="B30" s="93" t="s">
        <v>127</v>
      </c>
      <c r="C30" s="41"/>
      <c r="D30" s="47"/>
      <c r="E30" s="47"/>
      <c r="F30" s="12">
        <f t="shared" si="0"/>
        <v>0</v>
      </c>
      <c r="G30" s="12"/>
      <c r="H30" s="139"/>
      <c r="I30" s="13" t="s">
        <v>19</v>
      </c>
    </row>
    <row r="31" spans="1:9">
      <c r="A31" s="22"/>
      <c r="B31" s="93" t="s">
        <v>128</v>
      </c>
      <c r="C31" s="41"/>
      <c r="D31" s="47"/>
      <c r="E31" s="47"/>
      <c r="F31" s="12">
        <f t="shared" si="0"/>
        <v>0</v>
      </c>
      <c r="G31" s="12"/>
      <c r="H31" s="139"/>
      <c r="I31" s="13" t="s">
        <v>19</v>
      </c>
    </row>
    <row r="32" spans="1:9" ht="17.25" customHeight="1">
      <c r="A32" s="95" t="s">
        <v>130</v>
      </c>
      <c r="B32" s="102" t="s">
        <v>129</v>
      </c>
      <c r="C32" s="101"/>
      <c r="D32" s="98"/>
      <c r="E32" s="98"/>
      <c r="F32" s="99">
        <f>SUM(F34:F41)</f>
        <v>0</v>
      </c>
      <c r="G32" s="99">
        <f>SUM(G34:G41)</f>
        <v>0</v>
      </c>
      <c r="H32" s="139"/>
      <c r="I32" s="13" t="s">
        <v>19</v>
      </c>
    </row>
    <row r="33" spans="1:9" ht="17.25" customHeight="1">
      <c r="A33" s="57"/>
      <c r="B33" s="93" t="s">
        <v>131</v>
      </c>
      <c r="C33" s="41"/>
      <c r="D33" s="42"/>
      <c r="E33" s="42"/>
      <c r="F33" s="12">
        <f t="shared" si="0"/>
        <v>0</v>
      </c>
      <c r="G33" s="59"/>
      <c r="H33" s="139"/>
      <c r="I33" s="13" t="s">
        <v>19</v>
      </c>
    </row>
    <row r="34" spans="1:9" ht="23.25" customHeight="1">
      <c r="A34" s="22"/>
      <c r="B34" s="93" t="s">
        <v>132</v>
      </c>
      <c r="C34" s="41"/>
      <c r="D34" s="42"/>
      <c r="E34" s="42"/>
      <c r="F34" s="12">
        <f t="shared" si="0"/>
        <v>0</v>
      </c>
      <c r="G34" s="12"/>
      <c r="H34" s="139"/>
      <c r="I34" s="13" t="s">
        <v>19</v>
      </c>
    </row>
    <row r="35" spans="1:9" ht="17.25" customHeight="1">
      <c r="A35" s="22"/>
      <c r="B35" s="93" t="s">
        <v>133</v>
      </c>
      <c r="C35" s="41"/>
      <c r="D35" s="42"/>
      <c r="E35" s="42"/>
      <c r="F35" s="12">
        <f t="shared" si="0"/>
        <v>0</v>
      </c>
      <c r="G35" s="12"/>
      <c r="H35" s="139"/>
      <c r="I35" s="13" t="s">
        <v>19</v>
      </c>
    </row>
    <row r="36" spans="1:9" ht="25.5" customHeight="1">
      <c r="A36" s="22"/>
      <c r="B36" s="93" t="s">
        <v>134</v>
      </c>
      <c r="C36" s="41"/>
      <c r="D36" s="42"/>
      <c r="E36" s="42"/>
      <c r="F36" s="12">
        <f t="shared" si="0"/>
        <v>0</v>
      </c>
      <c r="G36" s="12"/>
      <c r="H36" s="139"/>
      <c r="I36" s="13" t="s">
        <v>19</v>
      </c>
    </row>
    <row r="37" spans="1:9" ht="22.5" customHeight="1">
      <c r="A37" s="22"/>
      <c r="B37" s="93" t="s">
        <v>135</v>
      </c>
      <c r="C37" s="41"/>
      <c r="D37" s="42"/>
      <c r="E37" s="42"/>
      <c r="F37" s="12">
        <f t="shared" si="0"/>
        <v>0</v>
      </c>
      <c r="G37" s="12"/>
      <c r="H37" s="139"/>
      <c r="I37" s="13" t="s">
        <v>19</v>
      </c>
    </row>
    <row r="38" spans="1:9" ht="17.25" customHeight="1">
      <c r="A38" s="22"/>
      <c r="B38" s="93" t="s">
        <v>136</v>
      </c>
      <c r="C38" s="41"/>
      <c r="D38" s="42"/>
      <c r="E38" s="42"/>
      <c r="F38" s="12">
        <f t="shared" si="0"/>
        <v>0</v>
      </c>
      <c r="G38" s="12"/>
      <c r="H38" s="139"/>
      <c r="I38" s="13" t="s">
        <v>19</v>
      </c>
    </row>
    <row r="39" spans="1:9" ht="17.25" customHeight="1">
      <c r="A39" s="22"/>
      <c r="B39" s="93" t="s">
        <v>137</v>
      </c>
      <c r="C39" s="41"/>
      <c r="D39" s="42"/>
      <c r="E39" s="42"/>
      <c r="F39" s="12">
        <f t="shared" si="0"/>
        <v>0</v>
      </c>
      <c r="G39" s="12"/>
      <c r="H39" s="139"/>
      <c r="I39" s="13" t="s">
        <v>19</v>
      </c>
    </row>
    <row r="40" spans="1:9" ht="17.25" customHeight="1">
      <c r="A40" s="22"/>
      <c r="B40" s="93" t="s">
        <v>138</v>
      </c>
      <c r="C40" s="41"/>
      <c r="D40" s="42"/>
      <c r="E40" s="42"/>
      <c r="F40" s="12">
        <f t="shared" si="0"/>
        <v>0</v>
      </c>
      <c r="G40" s="12"/>
      <c r="H40" s="139"/>
      <c r="I40" s="13" t="s">
        <v>19</v>
      </c>
    </row>
    <row r="41" spans="1:9" ht="17.25" customHeight="1">
      <c r="A41" s="22"/>
      <c r="B41" s="93" t="s">
        <v>139</v>
      </c>
      <c r="C41" s="41"/>
      <c r="D41" s="42"/>
      <c r="E41" s="42"/>
      <c r="F41" s="12">
        <f t="shared" si="0"/>
        <v>0</v>
      </c>
      <c r="G41" s="12"/>
      <c r="H41" s="139"/>
      <c r="I41" s="13" t="s">
        <v>19</v>
      </c>
    </row>
    <row r="42" spans="1:9" ht="44.25" customHeight="1">
      <c r="A42" s="112" t="s">
        <v>94</v>
      </c>
      <c r="B42" s="105" t="s">
        <v>140</v>
      </c>
      <c r="C42" s="101"/>
      <c r="D42" s="98"/>
      <c r="E42" s="98"/>
      <c r="F42" s="99">
        <f>SUM(F43:F47)</f>
        <v>0</v>
      </c>
      <c r="G42" s="99">
        <f>SUM(G43:G47)</f>
        <v>0</v>
      </c>
      <c r="H42" s="129"/>
      <c r="I42" s="13" t="s">
        <v>19</v>
      </c>
    </row>
    <row r="43" spans="1:9" ht="18" customHeight="1">
      <c r="A43" s="58"/>
      <c r="B43" s="94" t="s">
        <v>93</v>
      </c>
      <c r="C43" s="41"/>
      <c r="D43" s="47"/>
      <c r="E43" s="47"/>
      <c r="F43" s="12">
        <f t="shared" si="0"/>
        <v>0</v>
      </c>
      <c r="G43" s="12"/>
      <c r="H43" s="130"/>
      <c r="I43" s="13" t="s">
        <v>19</v>
      </c>
    </row>
    <row r="44" spans="1:9" ht="25.5" customHeight="1">
      <c r="A44" s="58"/>
      <c r="B44" s="93" t="s">
        <v>74</v>
      </c>
      <c r="C44" s="41"/>
      <c r="D44" s="42"/>
      <c r="E44" s="42"/>
      <c r="F44" s="12">
        <f t="shared" si="0"/>
        <v>0</v>
      </c>
      <c r="G44" s="12"/>
      <c r="H44" s="130"/>
      <c r="I44" s="13" t="s">
        <v>19</v>
      </c>
    </row>
    <row r="45" spans="1:9" ht="48" customHeight="1">
      <c r="A45" s="109" t="s">
        <v>76</v>
      </c>
      <c r="B45" s="94" t="s">
        <v>75</v>
      </c>
      <c r="C45" s="41"/>
      <c r="D45" s="42"/>
      <c r="E45" s="42"/>
      <c r="F45" s="12">
        <f t="shared" si="0"/>
        <v>0</v>
      </c>
      <c r="G45" s="12"/>
      <c r="H45" s="130"/>
      <c r="I45" s="13" t="s">
        <v>19</v>
      </c>
    </row>
    <row r="46" spans="1:9" ht="24" customHeight="1">
      <c r="A46" s="56"/>
      <c r="B46" s="94" t="s">
        <v>92</v>
      </c>
      <c r="C46" s="41"/>
      <c r="D46" s="42"/>
      <c r="E46" s="42"/>
      <c r="F46" s="12">
        <f t="shared" si="0"/>
        <v>0</v>
      </c>
      <c r="G46" s="12"/>
      <c r="H46" s="130"/>
      <c r="I46" s="13" t="s">
        <v>19</v>
      </c>
    </row>
    <row r="47" spans="1:9" ht="39" customHeight="1">
      <c r="A47" s="56"/>
      <c r="B47" s="94" t="s">
        <v>77</v>
      </c>
      <c r="C47" s="41"/>
      <c r="D47" s="42"/>
      <c r="E47" s="42"/>
      <c r="F47" s="12">
        <f t="shared" si="0"/>
        <v>0</v>
      </c>
      <c r="G47" s="12"/>
      <c r="H47" s="130"/>
      <c r="I47" s="13" t="s">
        <v>19</v>
      </c>
    </row>
    <row r="48" spans="1:9" ht="31.5" customHeight="1">
      <c r="A48" s="108" t="s">
        <v>78</v>
      </c>
      <c r="B48" s="105" t="s">
        <v>141</v>
      </c>
      <c r="C48" s="99"/>
      <c r="D48" s="98"/>
      <c r="E48" s="98"/>
      <c r="F48" s="106">
        <f>SUM(F49:F56)</f>
        <v>0</v>
      </c>
      <c r="G48" s="99">
        <f>SUM(G49:G51)</f>
        <v>0</v>
      </c>
      <c r="H48" s="128"/>
      <c r="I48" s="13" t="s">
        <v>19</v>
      </c>
    </row>
    <row r="49" spans="1:22" ht="22.5" customHeight="1">
      <c r="A49" s="56"/>
      <c r="B49" s="94" t="s">
        <v>83</v>
      </c>
      <c r="C49" s="41"/>
      <c r="D49" s="42"/>
      <c r="E49" s="42"/>
      <c r="F49" s="68">
        <f t="shared" ref="F49:F56" si="2">NETWORKDAYS(D49,E49)</f>
        <v>0</v>
      </c>
      <c r="G49" s="12"/>
      <c r="H49" s="128"/>
      <c r="I49" s="13" t="s">
        <v>19</v>
      </c>
    </row>
    <row r="50" spans="1:22" ht="22.5">
      <c r="A50" s="56"/>
      <c r="B50" s="94" t="s">
        <v>82</v>
      </c>
      <c r="C50" s="41"/>
      <c r="D50" s="42"/>
      <c r="E50" s="42"/>
      <c r="F50" s="68">
        <f t="shared" si="2"/>
        <v>0</v>
      </c>
      <c r="G50" s="12"/>
      <c r="H50" s="128"/>
      <c r="I50" s="13" t="s">
        <v>19</v>
      </c>
    </row>
    <row r="51" spans="1:22">
      <c r="A51" s="56"/>
      <c r="B51" s="94" t="s">
        <v>79</v>
      </c>
      <c r="C51" s="41"/>
      <c r="D51" s="42"/>
      <c r="E51" s="42"/>
      <c r="F51" s="68">
        <f t="shared" si="2"/>
        <v>0</v>
      </c>
      <c r="G51" s="12"/>
      <c r="H51" s="128"/>
      <c r="I51" s="13" t="s">
        <v>19</v>
      </c>
    </row>
    <row r="52" spans="1:22">
      <c r="A52" s="56"/>
      <c r="B52" s="94" t="s">
        <v>80</v>
      </c>
      <c r="C52" s="41"/>
      <c r="D52" s="70"/>
      <c r="E52" s="70"/>
      <c r="F52" s="19">
        <f t="shared" si="2"/>
        <v>0</v>
      </c>
      <c r="G52" s="54"/>
      <c r="H52" s="128"/>
      <c r="I52" s="13" t="s">
        <v>19</v>
      </c>
    </row>
    <row r="53" spans="1:22">
      <c r="A53" s="56"/>
      <c r="B53" s="94" t="s">
        <v>81</v>
      </c>
      <c r="C53" s="41"/>
      <c r="D53" s="42"/>
      <c r="E53" s="42"/>
      <c r="F53" s="68">
        <f t="shared" si="2"/>
        <v>0</v>
      </c>
      <c r="G53" s="12"/>
      <c r="H53" s="128"/>
      <c r="I53" s="13" t="s">
        <v>19</v>
      </c>
    </row>
    <row r="54" spans="1:22" ht="22.5">
      <c r="A54" s="22"/>
      <c r="B54" s="94" t="s">
        <v>90</v>
      </c>
      <c r="C54" s="41"/>
      <c r="D54" s="42"/>
      <c r="E54" s="42"/>
      <c r="F54" s="68">
        <f t="shared" si="2"/>
        <v>0</v>
      </c>
      <c r="G54" s="12"/>
      <c r="H54" s="128"/>
      <c r="I54" s="13" t="s">
        <v>19</v>
      </c>
    </row>
    <row r="55" spans="1:22" ht="22.5">
      <c r="A55" s="22"/>
      <c r="B55" s="94" t="s">
        <v>91</v>
      </c>
      <c r="C55" s="41"/>
      <c r="D55" s="42"/>
      <c r="E55" s="42"/>
      <c r="F55" s="68">
        <f t="shared" si="2"/>
        <v>0</v>
      </c>
      <c r="G55" s="12"/>
      <c r="H55" s="128"/>
      <c r="I55" s="13" t="s">
        <v>19</v>
      </c>
    </row>
    <row r="56" spans="1:22">
      <c r="A56" s="22"/>
      <c r="B56" s="94" t="s">
        <v>84</v>
      </c>
      <c r="C56" s="41"/>
      <c r="D56" s="42"/>
      <c r="E56" s="42"/>
      <c r="F56" s="68">
        <f t="shared" si="2"/>
        <v>0</v>
      </c>
      <c r="G56" s="12"/>
      <c r="H56" s="128"/>
      <c r="I56" s="13" t="s">
        <v>19</v>
      </c>
    </row>
    <row r="57" spans="1:22" ht="18.75">
      <c r="A57" s="30"/>
      <c r="B57" s="31"/>
      <c r="C57" s="32"/>
      <c r="D57" s="32"/>
      <c r="E57" s="107" t="s">
        <v>142</v>
      </c>
      <c r="F57" s="69">
        <f>F8+F14+F20+F25+F32+F42+F48</f>
        <v>0</v>
      </c>
      <c r="G57" s="32"/>
      <c r="H57" s="32"/>
      <c r="I57" s="1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0">
      <c r="A59" s="85" t="s">
        <v>17</v>
      </c>
      <c r="B59" s="86">
        <f>COUNTA(I8:I56)</f>
        <v>47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6" customFormat="1">
      <c r="A60" s="23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6" customFormat="1" ht="11.45" customHeight="1">
      <c r="A61" s="2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3.15" customHeight="1">
      <c r="A62" s="138" t="s">
        <v>10</v>
      </c>
      <c r="B62" s="13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>
      <c r="A63" s="24" t="s">
        <v>29</v>
      </c>
      <c r="B63" s="19">
        <f>COUNTIF(I8:I45,"CONCLUIDA")</f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>
      <c r="A64" s="24" t="s">
        <v>30</v>
      </c>
      <c r="B64" s="19">
        <f>COUNTIF(I14:I57,"EN EJECUCION")</f>
        <v>0</v>
      </c>
      <c r="D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A65" s="24" t="s">
        <v>18</v>
      </c>
      <c r="B65" s="19">
        <f>COUNTIF(I20:I58,"PENDIENTE")</f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24" t="s">
        <v>19</v>
      </c>
      <c r="B66" s="19">
        <f>COUNTIF(I25:I58,"SIN EMPEZAR")</f>
        <v>32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>
      <c r="A67" s="25" t="s">
        <v>31</v>
      </c>
      <c r="B67" s="20">
        <f>SUM(B63:B66)</f>
        <v>32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>
      <c r="A68" s="83"/>
      <c r="B68" s="8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>
      <c r="A69" s="135" t="s">
        <v>11</v>
      </c>
      <c r="B69" s="136"/>
      <c r="C69" s="116" t="s">
        <v>87</v>
      </c>
      <c r="D69" s="117"/>
      <c r="E69" s="117"/>
      <c r="F69" s="11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>
      <c r="A70" s="22" t="s">
        <v>12</v>
      </c>
      <c r="B70" s="26">
        <v>0</v>
      </c>
      <c r="C70" s="119"/>
      <c r="D70" s="120"/>
      <c r="E70" s="120"/>
      <c r="F70" s="121"/>
      <c r="J70" s="5"/>
      <c r="K70" s="5"/>
      <c r="L70" s="62" t="s">
        <v>86</v>
      </c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>
      <c r="A71" s="22" t="s">
        <v>20</v>
      </c>
      <c r="B71" s="26">
        <v>0</v>
      </c>
      <c r="C71" s="122"/>
      <c r="D71" s="123"/>
      <c r="E71" s="123"/>
      <c r="F71" s="124"/>
      <c r="J71" s="5"/>
      <c r="K71" s="5"/>
      <c r="L71" s="60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20.25" customHeight="1">
      <c r="A72" s="22" t="s">
        <v>85</v>
      </c>
      <c r="B72" s="26">
        <v>0</v>
      </c>
      <c r="C72" s="125"/>
      <c r="D72" s="126"/>
      <c r="E72" s="126"/>
      <c r="F72" s="127"/>
      <c r="J72" s="5"/>
      <c r="K72" s="5"/>
      <c r="L72" s="63" t="s">
        <v>42</v>
      </c>
      <c r="M72" s="1" t="s">
        <v>44</v>
      </c>
      <c r="N72" s="61"/>
      <c r="O72" s="61"/>
      <c r="P72" s="5"/>
      <c r="Q72" s="5"/>
      <c r="R72" s="5"/>
      <c r="S72" s="5"/>
      <c r="T72" s="5"/>
      <c r="U72" s="5"/>
      <c r="V72" s="5"/>
    </row>
    <row r="73" spans="1:22">
      <c r="A73" s="23"/>
      <c r="B73" s="90"/>
      <c r="C73" s="29"/>
      <c r="D73" s="29"/>
      <c r="E73" s="29"/>
      <c r="F73" s="29"/>
      <c r="J73" s="5"/>
      <c r="K73" s="5"/>
      <c r="L73" s="63"/>
      <c r="M73" s="1"/>
      <c r="N73" s="61"/>
      <c r="O73" s="61"/>
      <c r="P73" s="5"/>
      <c r="Q73" s="5"/>
      <c r="R73" s="5"/>
      <c r="S73" s="5"/>
      <c r="T73" s="5"/>
      <c r="U73" s="5"/>
      <c r="V73" s="5"/>
    </row>
    <row r="74" spans="1:22">
      <c r="A74" s="137" t="s">
        <v>13</v>
      </c>
      <c r="B74" s="137"/>
      <c r="C74" s="132" t="s">
        <v>46</v>
      </c>
      <c r="D74" s="132"/>
      <c r="E74" s="132"/>
      <c r="F74" s="132"/>
      <c r="G74" s="5"/>
      <c r="O74" s="5"/>
      <c r="P74" s="5"/>
      <c r="Q74" s="5"/>
      <c r="R74" s="5"/>
      <c r="S74" s="5"/>
      <c r="T74" s="5"/>
      <c r="U74" s="5"/>
      <c r="V74" s="5"/>
    </row>
    <row r="75" spans="1:22">
      <c r="A75" s="110" t="s">
        <v>45</v>
      </c>
      <c r="B75" s="111">
        <f>B65</f>
        <v>0</v>
      </c>
      <c r="C75" s="132"/>
      <c r="D75" s="132"/>
      <c r="E75" s="132"/>
      <c r="F75" s="132"/>
      <c r="G75" s="5"/>
      <c r="O75" s="5"/>
      <c r="P75" s="5"/>
      <c r="Q75" s="5"/>
      <c r="R75" s="5"/>
      <c r="S75" s="5"/>
      <c r="T75" s="5"/>
      <c r="U75" s="5"/>
      <c r="V75" s="5"/>
    </row>
    <row r="76" spans="1:22" ht="36.75" customHeight="1">
      <c r="A76" s="65" t="s">
        <v>42</v>
      </c>
      <c r="B76" s="37"/>
      <c r="C76" s="66" t="s">
        <v>42</v>
      </c>
      <c r="D76" s="131"/>
      <c r="E76" s="131"/>
      <c r="F76" s="131"/>
      <c r="G76" s="5"/>
      <c r="O76" s="5"/>
      <c r="P76" s="5"/>
      <c r="Q76" s="5"/>
      <c r="R76" s="5"/>
      <c r="S76" s="5"/>
      <c r="T76" s="5"/>
      <c r="U76" s="5"/>
      <c r="V76" s="5"/>
    </row>
    <row r="77" spans="1:22" ht="27.75" customHeight="1">
      <c r="A77" s="65" t="s">
        <v>43</v>
      </c>
      <c r="B77" s="54"/>
      <c r="C77" s="66" t="s">
        <v>43</v>
      </c>
      <c r="D77" s="133"/>
      <c r="E77" s="133"/>
      <c r="F77" s="134"/>
      <c r="O77" s="5"/>
      <c r="P77" s="5"/>
      <c r="Q77" s="5"/>
      <c r="R77" s="5"/>
      <c r="S77" s="5"/>
      <c r="T77" s="5"/>
      <c r="U77" s="5"/>
      <c r="V77" s="5"/>
    </row>
    <row r="78" spans="1:22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80" spans="1:22" ht="21.75" customHeight="1">
      <c r="A80" s="115" t="s">
        <v>96</v>
      </c>
      <c r="B80" s="115"/>
      <c r="E80" s="88" t="s">
        <v>99</v>
      </c>
      <c r="F80" s="88"/>
      <c r="G80" s="88"/>
      <c r="H80" s="88"/>
    </row>
    <row r="81" spans="1:5">
      <c r="A81" s="18" t="s">
        <v>98</v>
      </c>
      <c r="E81" t="s">
        <v>98</v>
      </c>
    </row>
  </sheetData>
  <mergeCells count="18">
    <mergeCell ref="H25:H31"/>
    <mergeCell ref="H32:H41"/>
    <mergeCell ref="A6:I6"/>
    <mergeCell ref="B1:I1"/>
    <mergeCell ref="H8:H13"/>
    <mergeCell ref="H14:H24"/>
    <mergeCell ref="B2:I2"/>
    <mergeCell ref="A80:B80"/>
    <mergeCell ref="C69:F69"/>
    <mergeCell ref="C70:F72"/>
    <mergeCell ref="H48:H56"/>
    <mergeCell ref="H42:H47"/>
    <mergeCell ref="D76:F76"/>
    <mergeCell ref="C74:F75"/>
    <mergeCell ref="D77:F77"/>
    <mergeCell ref="A69:B69"/>
    <mergeCell ref="A74:B74"/>
    <mergeCell ref="A62:B62"/>
  </mergeCells>
  <pageMargins left="0.74803149606299213" right="0.74803149606299213" top="1.0629921259842521" bottom="0.98425196850393704" header="0.51181102362204722" footer="0.51181102362204722"/>
  <pageSetup paperSize="9" scale="90" orientation="landscape" horizontalDpi="1200" verticalDpi="1200" r:id="rId1"/>
  <headerFooter>
    <oddHeader>&amp;L              &amp;G&amp;CUNIVERSIDAD AGRARIA DEL ECUADOR
INSTITUTO DE INVESTIGACIÓN
FORMATO F
SEGUIMIENTO Y CONTROL PROYECTOS DE INVESTIGACIÓN &amp;RFRM_CTRL_PRY_06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opLeftCell="A19" workbookViewId="0">
      <selection activeCell="C3" sqref="C3"/>
    </sheetView>
  </sheetViews>
  <sheetFormatPr baseColWidth="10" defaultRowHeight="15.75"/>
  <cols>
    <col min="2" max="2" width="27.5" customWidth="1"/>
    <col min="3" max="3" width="16.125" customWidth="1"/>
  </cols>
  <sheetData>
    <row r="2" spans="1:5">
      <c r="C2" t="s">
        <v>102</v>
      </c>
      <c r="D2" t="s">
        <v>20</v>
      </c>
      <c r="E2" t="s">
        <v>85</v>
      </c>
    </row>
    <row r="3" spans="1:5">
      <c r="A3" s="33" t="s">
        <v>16</v>
      </c>
      <c r="B3" s="34" t="s">
        <v>14</v>
      </c>
    </row>
    <row r="4" spans="1:5">
      <c r="A4" s="91" t="s">
        <v>37</v>
      </c>
      <c r="B4" s="38" t="s">
        <v>33</v>
      </c>
    </row>
    <row r="5" spans="1:5">
      <c r="A5" s="22"/>
      <c r="B5" s="40" t="s">
        <v>47</v>
      </c>
    </row>
    <row r="6" spans="1:5">
      <c r="A6" s="22"/>
      <c r="B6" s="45" t="s">
        <v>48</v>
      </c>
    </row>
    <row r="7" spans="1:5">
      <c r="A7" s="22"/>
      <c r="B7" s="45" t="s">
        <v>49</v>
      </c>
    </row>
    <row r="8" spans="1:5">
      <c r="A8" s="22"/>
      <c r="B8" s="45" t="s">
        <v>50</v>
      </c>
    </row>
    <row r="9" spans="1:5">
      <c r="A9" s="22"/>
      <c r="B9" s="45" t="s">
        <v>51</v>
      </c>
    </row>
    <row r="10" spans="1:5">
      <c r="A10" s="22"/>
      <c r="B10" s="49" t="s">
        <v>34</v>
      </c>
    </row>
    <row r="11" spans="1:5">
      <c r="A11" s="22"/>
      <c r="B11" s="46" t="s">
        <v>52</v>
      </c>
    </row>
    <row r="12" spans="1:5">
      <c r="A12" s="22"/>
      <c r="B12" s="46" t="s">
        <v>53</v>
      </c>
    </row>
    <row r="13" spans="1:5">
      <c r="A13" s="22"/>
      <c r="B13" s="46" t="s">
        <v>54</v>
      </c>
    </row>
    <row r="14" spans="1:5">
      <c r="A14" s="22"/>
      <c r="B14" s="46" t="s">
        <v>60</v>
      </c>
    </row>
    <row r="15" spans="1:5">
      <c r="A15" s="22"/>
      <c r="B15" s="46" t="s">
        <v>55</v>
      </c>
    </row>
    <row r="16" spans="1:5">
      <c r="A16" s="22"/>
      <c r="B16" s="49" t="s">
        <v>41</v>
      </c>
    </row>
    <row r="17" spans="1:2">
      <c r="A17" s="22"/>
      <c r="B17" s="51" t="s">
        <v>59</v>
      </c>
    </row>
    <row r="18" spans="1:2">
      <c r="A18" s="22"/>
      <c r="B18" s="51" t="s">
        <v>57</v>
      </c>
    </row>
    <row r="19" spans="1:2" ht="22.5">
      <c r="A19" s="22"/>
      <c r="B19" s="55" t="s">
        <v>68</v>
      </c>
    </row>
    <row r="20" spans="1:2">
      <c r="A20" s="22"/>
      <c r="B20" s="52" t="s">
        <v>56</v>
      </c>
    </row>
    <row r="21" spans="1:2" ht="31.5">
      <c r="A21" s="91" t="s">
        <v>38</v>
      </c>
      <c r="B21" s="53" t="s">
        <v>35</v>
      </c>
    </row>
    <row r="22" spans="1:2">
      <c r="A22" s="22"/>
      <c r="B22" s="52" t="s">
        <v>58</v>
      </c>
    </row>
    <row r="23" spans="1:2">
      <c r="A23" s="22"/>
      <c r="B23" s="52" t="s">
        <v>61</v>
      </c>
    </row>
    <row r="24" spans="1:2">
      <c r="A24" s="22"/>
      <c r="B24" s="52" t="s">
        <v>64</v>
      </c>
    </row>
    <row r="25" spans="1:2">
      <c r="A25" s="22"/>
      <c r="B25" s="52" t="s">
        <v>69</v>
      </c>
    </row>
    <row r="26" spans="1:2">
      <c r="A26" s="22"/>
      <c r="B26" s="52" t="s">
        <v>63</v>
      </c>
    </row>
    <row r="27" spans="1:2">
      <c r="A27" s="22"/>
      <c r="B27" s="52" t="s">
        <v>65</v>
      </c>
    </row>
    <row r="28" spans="1:2" ht="31.5">
      <c r="A28" s="57" t="s">
        <v>39</v>
      </c>
      <c r="B28" s="53" t="s">
        <v>36</v>
      </c>
    </row>
    <row r="29" spans="1:2" ht="22.5">
      <c r="A29" s="57"/>
      <c r="B29" s="55" t="s">
        <v>89</v>
      </c>
    </row>
    <row r="30" spans="1:2" ht="22.5">
      <c r="A30" s="22"/>
      <c r="B30" s="55" t="s">
        <v>88</v>
      </c>
    </row>
    <row r="31" spans="1:2">
      <c r="A31" s="22"/>
      <c r="B31" s="52" t="s">
        <v>62</v>
      </c>
    </row>
    <row r="32" spans="1:2" ht="22.5">
      <c r="A32" s="22"/>
      <c r="B32" s="55" t="s">
        <v>70</v>
      </c>
    </row>
    <row r="33" spans="1:2" ht="22.5">
      <c r="A33" s="22"/>
      <c r="B33" s="55" t="s">
        <v>66</v>
      </c>
    </row>
    <row r="34" spans="1:2">
      <c r="A34" s="22"/>
      <c r="B34" s="52" t="s">
        <v>67</v>
      </c>
    </row>
    <row r="35" spans="1:2">
      <c r="A35" s="22"/>
      <c r="B35" s="52" t="s">
        <v>71</v>
      </c>
    </row>
    <row r="36" spans="1:2">
      <c r="A36" s="22"/>
      <c r="B36" s="52" t="s">
        <v>72</v>
      </c>
    </row>
    <row r="37" spans="1:2">
      <c r="A37" s="22"/>
      <c r="B37" s="52" t="s">
        <v>73</v>
      </c>
    </row>
    <row r="38" spans="1:2" ht="60">
      <c r="A38" s="64" t="s">
        <v>94</v>
      </c>
      <c r="B38" s="59"/>
    </row>
    <row r="39" spans="1:2" ht="22.5">
      <c r="A39" s="58"/>
      <c r="B39" s="55" t="s">
        <v>93</v>
      </c>
    </row>
    <row r="40" spans="1:2">
      <c r="A40" s="58"/>
      <c r="B40" s="52" t="s">
        <v>74</v>
      </c>
    </row>
    <row r="41" spans="1:2" ht="127.5">
      <c r="A41" s="67" t="s">
        <v>76</v>
      </c>
      <c r="B41" s="55" t="s">
        <v>75</v>
      </c>
    </row>
    <row r="42" spans="1:2">
      <c r="A42" s="56"/>
      <c r="B42" s="55" t="s">
        <v>92</v>
      </c>
    </row>
    <row r="43" spans="1:2">
      <c r="A43" s="56"/>
      <c r="B43" s="55" t="s">
        <v>77</v>
      </c>
    </row>
    <row r="44" spans="1:2" ht="31.5">
      <c r="A44" s="58" t="s">
        <v>78</v>
      </c>
      <c r="B44" s="39"/>
    </row>
    <row r="45" spans="1:2" ht="22.5">
      <c r="A45" s="56"/>
      <c r="B45" s="55" t="s">
        <v>83</v>
      </c>
    </row>
    <row r="46" spans="1:2" ht="33.75">
      <c r="A46" s="56"/>
      <c r="B46" s="55" t="s">
        <v>82</v>
      </c>
    </row>
    <row r="47" spans="1:2" ht="22.5">
      <c r="A47" s="56"/>
      <c r="B47" s="55" t="s">
        <v>79</v>
      </c>
    </row>
    <row r="48" spans="1:2">
      <c r="A48" s="56"/>
      <c r="B48" s="55" t="s">
        <v>80</v>
      </c>
    </row>
    <row r="49" spans="1:2">
      <c r="A49" s="56"/>
      <c r="B49" s="55" t="s">
        <v>81</v>
      </c>
    </row>
    <row r="50" spans="1:2" ht="22.5">
      <c r="A50" s="22"/>
      <c r="B50" s="55" t="s">
        <v>90</v>
      </c>
    </row>
    <row r="51" spans="1:2" ht="33.75">
      <c r="A51" s="22"/>
      <c r="B51" s="55" t="s">
        <v>91</v>
      </c>
    </row>
    <row r="52" spans="1:2">
      <c r="A52" s="22"/>
      <c r="B52" s="5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 del proyecto y Gantt</vt:lpstr>
      <vt:lpstr>Actividades</vt:lpstr>
      <vt:lpstr>Hoja1</vt:lpstr>
      <vt:lpstr>Actividades!Área_de_impresión</vt:lpstr>
      <vt:lpstr>'Plan del proyecto y Gantt'!Área_de_impresión</vt:lpstr>
      <vt:lpstr>Actividades!Títulos_a_imprimir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Excelworld</dc:creator>
  <cp:lastModifiedBy>Usuario de Windows</cp:lastModifiedBy>
  <cp:lastPrinted>2016-11-30T17:58:55Z</cp:lastPrinted>
  <dcterms:created xsi:type="dcterms:W3CDTF">2015-07-29T21:33:10Z</dcterms:created>
  <dcterms:modified xsi:type="dcterms:W3CDTF">2016-11-30T18:41:10Z</dcterms:modified>
</cp:coreProperties>
</file>